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llantoni\Desktop\"/>
    </mc:Choice>
  </mc:AlternateContent>
  <bookViews>
    <workbookView xWindow="0" yWindow="0" windowWidth="19800" windowHeight="11430" activeTab="1"/>
  </bookViews>
  <sheets>
    <sheet name="Sheet2" sheetId="2" r:id="rId1"/>
    <sheet name="FBPTA Course Alignment Tool" sheetId="1" r:id="rId2"/>
  </sheets>
  <externalReferences>
    <externalReference r:id="rId3"/>
  </externalReferences>
  <definedNames>
    <definedName name="_xlnm._FilterDatabase" localSheetId="0" hidden="1">Sheet2!#REF!</definedName>
    <definedName name="ABC">Sheet2!$W$1:$W$46</definedName>
    <definedName name="Competency_1">Sheet2!$E$2:$E$47</definedName>
    <definedName name="Competency_2">Sheet2!$F$2:$F$47</definedName>
    <definedName name="Competency_3">Sheet2!$G$2:$G$47</definedName>
    <definedName name="Core_Competency_Area_1">Sheet2!$B$2:$B$47</definedName>
    <definedName name="Core_Competency_Area_2">Sheet2!$C$2:$C$47</definedName>
    <definedName name="Core_Competency_Area_3">Sheet2!$D$2:$D$47</definedName>
    <definedName name="Course_Names">[1]Sheet1!$I$2:$I$47</definedName>
    <definedName name="Course_Titles">Sheet2!$A$2:$A$47</definedName>
    <definedName name="Map_1">Sheet2!$I$2:$I$47</definedName>
    <definedName name="Map_2">Sheet2!$K$2:$K$47</definedName>
    <definedName name="Map_3">Sheet2!$M$2:$M$47</definedName>
    <definedName name="Map_4">Sheet2!$O$2:$O$47</definedName>
    <definedName name="Map_5">Sheet2!$Q$2:$Q$47</definedName>
    <definedName name="Map_6">Sheet2!$S$2:$S$47</definedName>
    <definedName name="Performance_1">Sheet2!$H$2:$H$47</definedName>
    <definedName name="Performance_2">Sheet2!$J$2:$J$47</definedName>
    <definedName name="Performance_3">Sheet2!$L$2:$L$47</definedName>
    <definedName name="Performance_4">Sheet2!$N$2:$N$47</definedName>
    <definedName name="Performance_5">Sheet2!$P$2:$P$47</definedName>
    <definedName name="Performance_6">Sheet2!$R$2:$R$47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2" i="1"/>
  <c r="F20" i="1"/>
  <c r="F19" i="1"/>
  <c r="F18" i="1"/>
  <c r="F17" i="1"/>
  <c r="F16" i="1"/>
  <c r="F15" i="1"/>
  <c r="B20" i="1"/>
  <c r="B19" i="1"/>
  <c r="B18" i="1"/>
  <c r="B17" i="1"/>
  <c r="B16" i="1"/>
  <c r="B15" i="1"/>
  <c r="B13" i="1"/>
  <c r="B11" i="1"/>
  <c r="B10" i="1"/>
  <c r="B8" i="1"/>
  <c r="B7" i="1"/>
</calcChain>
</file>

<file path=xl/sharedStrings.xml><?xml version="1.0" encoding="utf-8"?>
<sst xmlns="http://schemas.openxmlformats.org/spreadsheetml/2006/main" count="471" uniqueCount="166">
  <si>
    <t>FBPTA Course Alignment Tool</t>
  </si>
  <si>
    <t>Choose Course From Drop-Down Menu</t>
  </si>
  <si>
    <t>2015 NFPA 70E - Significant Changes</t>
  </si>
  <si>
    <t>Search Result...</t>
  </si>
  <si>
    <t>Course Title:</t>
  </si>
  <si>
    <t>FBPTA Core Competency Area:</t>
  </si>
  <si>
    <t xml:space="preserve">FBPTA Core Competency: </t>
  </si>
  <si>
    <t>Required Performance:</t>
  </si>
  <si>
    <t>Commercial Structure and Building Systems</t>
  </si>
  <si>
    <t>Green Design: Introduction to Indoor Environmental Air Quality</t>
  </si>
  <si>
    <t>2016 NFPA 70E - Significant Changes</t>
  </si>
  <si>
    <t>Arc Flash Hazard Analysis</t>
  </si>
  <si>
    <t>ASHRAE 100: Energy Efficiency in Existing Buildings</t>
  </si>
  <si>
    <t>Commercial HVAC System Essentials</t>
  </si>
  <si>
    <t>Developing an Employee Safety Training Program</t>
  </si>
  <si>
    <t>Safety: Electrical Part 1 - Fundamentals, Materials &amp; Equiptment Grounding</t>
  </si>
  <si>
    <t>Safety: Electrical Part 2 - Hazardous Locations, Clearances &amp; Safety Practice</t>
  </si>
  <si>
    <t>Environmental Safety</t>
  </si>
  <si>
    <t>Facility Management Essentials</t>
  </si>
  <si>
    <t>Fire Alarm Essentials</t>
  </si>
  <si>
    <t>HVAC System Controls</t>
  </si>
  <si>
    <t>Indoor Air Quality: Introduction, Diagnosing &amp; Mitigating</t>
  </si>
  <si>
    <t>LEED V4 - Operations and Maintenance</t>
  </si>
  <si>
    <t>New Building Technologies Series: Smart Building Technology</t>
  </si>
  <si>
    <t>New Building Technologies Series: Smart Lighting Technology</t>
  </si>
  <si>
    <t>Safety Management</t>
  </si>
  <si>
    <t>Strategies for Implementing NFPA 70E®</t>
  </si>
  <si>
    <t>Commercial Plumbing Systems Essentials</t>
  </si>
  <si>
    <t>Introduction to ASHRAE 62.1-2010: Ventilation for Acceptable Indoor Air Quality</t>
  </si>
  <si>
    <t>The Ultimate Project Manager, Chapter 01: Today’s Project Manager</t>
  </si>
  <si>
    <t>The Ultimate Project Manager, Chapter 04: The Project Management Plan</t>
  </si>
  <si>
    <t>The Ultimate Project Manager, Chapter 05: The Project Schedule</t>
  </si>
  <si>
    <t>The Ultimate Project Manager, Chapter 06: The Project Budget</t>
  </si>
  <si>
    <t>The Ultimate Project Manager, Chapter 07: Leading the Project Team</t>
  </si>
  <si>
    <t>The Ultimate Project Manager, Chapter 09: Developing Effective Communications</t>
  </si>
  <si>
    <t>The Ultimate Project Manager, Chapter 10: The Project Startup</t>
  </si>
  <si>
    <t>The Ultimate Project Manager, Chapter 12: Managing Your Time</t>
  </si>
  <si>
    <t>The Ultimate Project Manager, Chapter 13: Managing Design And Construction Phases</t>
  </si>
  <si>
    <t>The Ultimate Project Manager, Chapter 14: Managing Project Quality</t>
  </si>
  <si>
    <t>The Ultimate Project Manager, Chapter 16: Project Financial Management</t>
  </si>
  <si>
    <t>The Ultimate Project Manager, Chapter 17: Project Management And Design Technology</t>
  </si>
  <si>
    <t>The Ultimate Project Manager, Chapter 18: Monitoring And Controlling The Project</t>
  </si>
  <si>
    <t>The Ultimate Project Manager, Chapter 19: Project Closeout</t>
  </si>
  <si>
    <t>Electrical Arc Flash Hazards</t>
  </si>
  <si>
    <t>Building a Sustainable Future</t>
  </si>
  <si>
    <t>Green Design: Introduction to Sustainability and Measurement Systems</t>
  </si>
  <si>
    <t>Liquefied Natural Gas (LNG): Safety &amp;  Environmental Sustainability of LNG</t>
  </si>
  <si>
    <t>Staying Current - Energy Codes and Sustainability Trends</t>
  </si>
  <si>
    <t>Sustainable Solutions: Air Pollution</t>
  </si>
  <si>
    <t>Sustainable Solutions: Human Health and Well-Being</t>
  </si>
  <si>
    <t>Sustainable Solutions: Loss of Biodiversity</t>
  </si>
  <si>
    <t>Sustainable Solutions: Urban Flooding and Water Pollution</t>
  </si>
  <si>
    <t>Sustainable Solutions: Water Shortages</t>
  </si>
  <si>
    <t>Course Title</t>
  </si>
  <si>
    <t>FBPTA Core Competency Area</t>
  </si>
  <si>
    <t>FBPTA Core Competency</t>
  </si>
  <si>
    <t>2. Performance of Facilities O&amp;M</t>
  </si>
  <si>
    <t>2.4. General Building Maintenance</t>
  </si>
  <si>
    <t>2.4.2. Demonstrate knowledge and ability to maintain roof systems.</t>
  </si>
  <si>
    <t>Yes</t>
  </si>
  <si>
    <t>Performance 1</t>
  </si>
  <si>
    <t>Performance 2</t>
  </si>
  <si>
    <t>Map1</t>
  </si>
  <si>
    <t>Map2</t>
  </si>
  <si>
    <t>2.1. Operating and Maintaining HVAC Systems</t>
  </si>
  <si>
    <t>2.1.3. Demonstrate understanding of indoor air quality, and how to test and adjust it.</t>
  </si>
  <si>
    <t>Partial</t>
  </si>
  <si>
    <t>2.1.4. Demonstrate ability to analyze HVAC system performance.</t>
  </si>
  <si>
    <t>5. Safety</t>
  </si>
  <si>
    <t>5.1. Infrastructure</t>
  </si>
  <si>
    <t>5.1.5. Demonstrate the ability to manage compliance with NFPA 70E 2015 for determining incident energy and marking the electrical components for the hazard distance and proper arc rated protective equipment</t>
  </si>
  <si>
    <t>Performance 3</t>
  </si>
  <si>
    <t>Map3</t>
  </si>
  <si>
    <t>Performance 4</t>
  </si>
  <si>
    <t>Map4</t>
  </si>
  <si>
    <t>Performance 5</t>
  </si>
  <si>
    <t>Map5</t>
  </si>
  <si>
    <t>Performance 6</t>
  </si>
  <si>
    <t>Map6</t>
  </si>
  <si>
    <t>FBPTA Core Competency 1</t>
  </si>
  <si>
    <t>FBPTA Core Competency Area1</t>
  </si>
  <si>
    <t>5.2. Contractor Program Oversight</t>
  </si>
  <si>
    <t xml:space="preserve">5.2.4. Demonstrate knowledge of protection of electrical hazards to employees and to building infrastructure; arc rated clothing, lock out/tag out program. </t>
  </si>
  <si>
    <t>5.2.7. Demonstrate knowledge of, and ability to manage compliance with OSHA 1910 and 1926 standards and Army Corps of Engineers construction safety manual EM 385-1-1.</t>
  </si>
  <si>
    <t xml:space="preserve">2.1.1.   Demonstrate ability to collect building systems' operating and performance data.                                                                     
</t>
  </si>
  <si>
    <t>2.1.6. Demonstrate knowledge and ability to maintain all HVAC Systems.</t>
  </si>
  <si>
    <t xml:space="preserve">2.2. Operating and Maintaining Electrical and Mechanical Systems
</t>
  </si>
  <si>
    <t xml:space="preserve">2.2.1.  Demonstrate knowledge and ability to work with Lighting Systems.  </t>
  </si>
  <si>
    <t xml:space="preserve">2.5. Best Practices and Innovation
</t>
  </si>
  <si>
    <t xml:space="preserve">2.5.1. Demonstrate knowledge of FEMP's O&amp;M Best Practices.  
</t>
  </si>
  <si>
    <t>FBPTA Core Competency 2</t>
  </si>
  <si>
    <t xml:space="preserve">2.1.1.   Demonstrate ability to collect building systems' operating and performance data.              </t>
  </si>
  <si>
    <t>2.1.2. Demonstrate ability to adjust System Parameters as required.</t>
  </si>
  <si>
    <t>5.1.6. Demonstrate the ability to ensure that all building confined spaces are evaluated and marked.</t>
  </si>
  <si>
    <t>5.1.8.  Demonstrate knowledge of proper storage and disposal of hazardous, toxic, and biologic materials.</t>
  </si>
  <si>
    <t xml:space="preserve">5.2.2. Demonstrate knowledge of permit system for hot welding work and for confined space work. </t>
  </si>
  <si>
    <t xml:space="preserve">5.2.5. Demonstrate knowledge of compliant protective equipment for contract and sub contract workers </t>
  </si>
  <si>
    <t>5.3. Occupant Interface</t>
  </si>
  <si>
    <t>5.3.2. Demonstrate knowledge of and ability to manage prohibition of fire hazards.</t>
  </si>
  <si>
    <t>11. Leadership and Innovation</t>
  </si>
  <si>
    <t>11.1. Communication and Administration</t>
  </si>
  <si>
    <t xml:space="preserve">11.1.1. Demonstrate ability to communicate clearly. </t>
  </si>
  <si>
    <t>11.1.2. Demonstrate ability to supervise personnel as required.</t>
  </si>
  <si>
    <t>11.1.3. Demonstrate ability to perform administrative duties.</t>
  </si>
  <si>
    <t>5.1.4. Demonstrate knowledge of fire prevention systems in hazardous locations/operations, food preparation areas, and electrical transformers, as well as unique design or antiquated fire alarm and suppression systems.</t>
  </si>
  <si>
    <t>5.3.5. Demonstrate knowledge of and ability to create, manage, and conduct fire and life safety and HAZMAT plans.</t>
  </si>
  <si>
    <t xml:space="preserve">2.1.5. Demonstrate ability to coordinate HVAC system changes. </t>
  </si>
  <si>
    <t>2.1.8. Demonstrate knowledge and ability to optimize HVAC controls.</t>
  </si>
  <si>
    <t xml:space="preserve">2.1.1.   Demonstrate ability to collect building systems' operating and performance data.    </t>
  </si>
  <si>
    <t xml:space="preserve">2.1.4. Demonstrate ability to analyze HVAC system performance.                                                         </t>
  </si>
  <si>
    <t xml:space="preserve">2.1.8. Demonstrate knowledge and ability to optimize HVAC controls. </t>
  </si>
  <si>
    <t>2.5.4. Demonstrate knowledge of metering and sub-metering for energy and water and how they contribute to systems optimization.</t>
  </si>
  <si>
    <t xml:space="preserve">5.2.3. Demonstrate knowledge of fall protection of people and tools/materials for contractor and occupants. </t>
  </si>
  <si>
    <t xml:space="preserve">5.2.6. Demonstrate knowledge of adequate fall protection working from ladders/heights </t>
  </si>
  <si>
    <t>2.2. Operating and Maintaining Electrical and Mechanical Systems</t>
  </si>
  <si>
    <t>2.2.4. Demonstrate knowledge and ability to maintain plumbing fixtures, sewage ejectors, and water heaters.</t>
  </si>
  <si>
    <t>2.2.5. Demonstrate knowledge and ability to identify water distribution and irrigation leaks.</t>
  </si>
  <si>
    <t>2.2.6. Demonstrate knowledge and ability to maintain all drains and backflow preventers.</t>
  </si>
  <si>
    <t>9. Project Management</t>
  </si>
  <si>
    <t>9.1. Initiate</t>
  </si>
  <si>
    <t xml:space="preserve">9.1.2.  Demonstrate knowledge and ability to follow Project Management processes and procedures per your organization’s preferred methodology. </t>
  </si>
  <si>
    <t>9.2.1.  Demonstrate ability to manage and coordinate project execution using agency project management processes and procedures.</t>
  </si>
  <si>
    <t>9.2. Execute</t>
  </si>
  <si>
    <t>10. Business, Budget and Contracting</t>
  </si>
  <si>
    <t>10.4.1. Demonstrate ability to develop and manage a project/program budget.</t>
  </si>
  <si>
    <t>10.4. Budget Formulation and Execution</t>
  </si>
  <si>
    <t>10.4.3. Demonstrate knowledge of historical budget records and costs and how to use in forecasting.</t>
  </si>
  <si>
    <t>9.1.1. Demonstrate ability to work in integrated project teams to execute, small, medium and large projects.</t>
  </si>
  <si>
    <t xml:space="preserve">9.2.2. Demonstrate ability to manage and coordinate contractor performance.                            </t>
  </si>
  <si>
    <t>9.3. Closeout</t>
  </si>
  <si>
    <t xml:space="preserve">9.3.1. Demonstrate knowledge of and ability to perform project close out functions. 
</t>
  </si>
  <si>
    <t xml:space="preserve">10.4. Budget Formulation and Execution
</t>
  </si>
  <si>
    <t>9.4. Training</t>
  </si>
  <si>
    <t>9.4.1. Demonstrate knowledge of PM and scheduling software, where to find technical resources on PM and ability to train those junior to you in these PM aspects and on these tools.</t>
  </si>
  <si>
    <t>10.4.4. Demonstrate ability to quantify potential for cost savings and cost avoidance.</t>
  </si>
  <si>
    <t xml:space="preserve">10.4.9. Demonstrate ability to manage operating budget and produce required financial reports. </t>
  </si>
  <si>
    <t>10.4.12.  Demonstrate ability to conduct periodic financial reviews and produce required reports.</t>
  </si>
  <si>
    <t xml:space="preserve">9.3.1. Demonstrate knowledge of and ability to perform project close out functions. </t>
  </si>
  <si>
    <t>7. Sustainability</t>
  </si>
  <si>
    <t>7.1. Background</t>
  </si>
  <si>
    <t>7.1.1 "Sustainability" broadly defined as framed by High Performance Buildings in EISA 07.</t>
  </si>
  <si>
    <t>7.3. Implementation</t>
  </si>
  <si>
    <t xml:space="preserve">7.3.2. Demonstrate knowledge of how the above comes together in the “Sustainability Section” of the Facility Master Plan. </t>
  </si>
  <si>
    <t>7.3.3. Demonstrate ability to work with subject matter experts to capture the “qualitative impacts” of sustainability program.</t>
  </si>
  <si>
    <t>6. Design</t>
  </si>
  <si>
    <t>6.1. Planning</t>
  </si>
  <si>
    <t>6.1.5. Demonstrate knowledge of green building certification systems used by the Federal government and industry.</t>
  </si>
  <si>
    <t>12. Performance Measures</t>
  </si>
  <si>
    <t>12.2. Acquiring Data</t>
  </si>
  <si>
    <t>12.2.2. Demonstrate knowledge of key building performance measures, where and how to read them, and reporting requirements.</t>
  </si>
  <si>
    <t>4. Energy Management</t>
  </si>
  <si>
    <t xml:space="preserve">4.2. Assess Initial Conditions
</t>
  </si>
  <si>
    <t>4.2.2.     Demonstrate knowledge of laws, regulations and Executive Orders that pertain to energy management, status of compliance and existing energy management plans.</t>
  </si>
  <si>
    <t>7.3.4. Demonstrate knowledge of implementing a “recognition program” for sustainability efforts.</t>
  </si>
  <si>
    <t>1. Management of Facilities O&amp;M</t>
  </si>
  <si>
    <t>1.1. Building Systems</t>
  </si>
  <si>
    <t xml:space="preserve">1.1.1. Demonstrate familiarity with building systems and knowledge of how they affect energy use. </t>
  </si>
  <si>
    <t>7.3.1. Demonstrate knowledge and ability to develop and/or coordinate sustainability-related programs at the building-level.</t>
  </si>
  <si>
    <t>1.3. Building Exterior</t>
  </si>
  <si>
    <t>1.3.1. Demonstrate familiarity with and ability to manage, grounds and exteriors, parking structures, site utilities, landscaping and grounds, exterior envelope (roof, brick, masonry, etc.) and custodial operations.</t>
  </si>
  <si>
    <t xml:space="preserve">6.1.1. Demonstrate knowledge and ability to conduct a needs assessment based on customer requests and develop appropriate project requirements. </t>
  </si>
  <si>
    <t>8. Water Efficiency</t>
  </si>
  <si>
    <t>8.1. Regulations, Goals and Best Practices</t>
  </si>
  <si>
    <t>8.1.1.     Demonstrate knowledge of water efficiency principles that are applicable in both the public and private arena.</t>
  </si>
  <si>
    <t xml:space="preserve">8.1.5.     Demonstrate knowledge of how the following affect water use and efficiency and ability to make recommendations based on lifecycle analysis and best practices to facilities team.    </t>
  </si>
  <si>
    <t>Does the resource map to the performance?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</si>
</sst>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0" fillId="2" borderId="3" xfId="0" applyFill="1" applyBorder="1"/>
    <xf numFmtId="0" fontId="0" fillId="2" borderId="4" xfId="0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0" fillId="2" borderId="5" xfId="0" applyFill="1" applyBorder="1"/>
    <xf numFmtId="0" fontId="6" fillId="2" borderId="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3" borderId="5" xfId="0" applyFill="1" applyBorder="1"/>
    <xf numFmtId="0" fontId="6" fillId="4" borderId="4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vertical="top" wrapText="1"/>
    </xf>
    <xf numFmtId="0" fontId="8" fillId="5" borderId="4" xfId="0" applyFont="1" applyFill="1" applyBorder="1"/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0" fillId="5" borderId="9" xfId="0" applyFill="1" applyBorder="1" applyAlignment="1">
      <alignment horizontal="center" vertical="top" wrapText="1"/>
    </xf>
    <xf numFmtId="0" fontId="0" fillId="5" borderId="10" xfId="0" applyFill="1" applyBorder="1" applyAlignment="1">
      <alignment horizontal="center" vertical="top" wrapText="1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6" borderId="11" xfId="0" applyFont="1" applyFill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10" fillId="0" borderId="11" xfId="1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7" borderId="11" xfId="0" applyFont="1" applyFill="1" applyBorder="1" applyAlignment="1">
      <alignment vertical="top" wrapText="1"/>
    </xf>
    <xf numFmtId="0" fontId="0" fillId="8" borderId="11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8" fillId="5" borderId="0" xfId="0" applyFont="1" applyFill="1" applyBorder="1" applyAlignment="1">
      <alignment vertical="top"/>
    </xf>
    <xf numFmtId="0" fontId="0" fillId="5" borderId="6" xfId="0" applyFill="1" applyBorder="1" applyAlignment="1">
      <alignment horizontal="center" vertical="top" wrapText="1"/>
    </xf>
    <xf numFmtId="0" fontId="0" fillId="5" borderId="7" xfId="0" applyFill="1" applyBorder="1" applyAlignment="1">
      <alignment horizontal="center" vertical="top" wrapText="1"/>
    </xf>
    <xf numFmtId="0" fontId="8" fillId="5" borderId="0" xfId="0" applyFont="1" applyFill="1" applyBorder="1"/>
    <xf numFmtId="0" fontId="0" fillId="5" borderId="13" xfId="0" applyFill="1" applyBorder="1" applyAlignment="1">
      <alignment horizontal="center" vertical="center"/>
    </xf>
    <xf numFmtId="0" fontId="8" fillId="5" borderId="2" xfId="0" applyFont="1" applyFill="1" applyBorder="1" applyAlignment="1">
      <alignment vertical="top"/>
    </xf>
    <xf numFmtId="0" fontId="8" fillId="5" borderId="6" xfId="0" applyFont="1" applyFill="1" applyBorder="1" applyAlignment="1">
      <alignment vertical="top"/>
    </xf>
    <xf numFmtId="0" fontId="8" fillId="5" borderId="1" xfId="0" applyFont="1" applyFill="1" applyBorder="1"/>
    <xf numFmtId="0" fontId="0" fillId="5" borderId="8" xfId="0" applyNumberFormat="1" applyFill="1" applyBorder="1" applyAlignment="1">
      <alignment horizontal="center" vertical="center"/>
    </xf>
    <xf numFmtId="0" fontId="0" fillId="5" borderId="9" xfId="0" applyNumberFormat="1" applyFill="1" applyBorder="1" applyAlignment="1">
      <alignment horizontal="center" vertical="center"/>
    </xf>
    <xf numFmtId="0" fontId="0" fillId="5" borderId="1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11" xfId="0" applyBorder="1"/>
    <xf numFmtId="0" fontId="8" fillId="5" borderId="8" xfId="0" applyFont="1" applyFill="1" applyBorder="1" applyAlignment="1">
      <alignment vertical="top" wrapText="1"/>
    </xf>
    <xf numFmtId="0" fontId="11" fillId="5" borderId="9" xfId="0" applyFont="1" applyFill="1" applyBorder="1" applyAlignment="1">
      <alignment horizontal="center" vertical="top" wrapText="1"/>
    </xf>
    <xf numFmtId="0" fontId="11" fillId="5" borderId="10" xfId="0" applyFont="1" applyFill="1" applyBorder="1" applyAlignment="1">
      <alignment horizontal="center" vertical="top" wrapText="1"/>
    </xf>
    <xf numFmtId="0" fontId="11" fillId="5" borderId="0" xfId="0" applyFont="1" applyFill="1" applyBorder="1" applyAlignment="1">
      <alignment horizontal="center" vertical="top" wrapText="1"/>
    </xf>
    <xf numFmtId="0" fontId="11" fillId="5" borderId="5" xfId="0" applyFont="1" applyFill="1" applyBorder="1" applyAlignment="1">
      <alignment horizontal="center" vertical="top" wrapText="1"/>
    </xf>
    <xf numFmtId="0" fontId="11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1</xdr:row>
      <xdr:rowOff>142874</xdr:rowOff>
    </xdr:from>
    <xdr:to>
      <xdr:col>4</xdr:col>
      <xdr:colOff>1552575</xdr:colOff>
      <xdr:row>2</xdr:row>
      <xdr:rowOff>228599</xdr:rowOff>
    </xdr:to>
    <xdr:sp macro="[1]!Enter" textlink="">
      <xdr:nvSpPr>
        <xdr:cNvPr id="3" name="Rectangle 2">
          <a:extLst>
            <a:ext uri="{FF2B5EF4-FFF2-40B4-BE49-F238E27FC236}">
              <a16:creationId xmlns:a16="http://schemas.microsoft.com/office/drawing/2014/main" id="{8388A5AB-03DB-44C5-B366-8A002044304E}"/>
            </a:ext>
          </a:extLst>
        </xdr:cNvPr>
        <xdr:cNvSpPr/>
      </xdr:nvSpPr>
      <xdr:spPr>
        <a:xfrm>
          <a:off x="7400925" y="457199"/>
          <a:ext cx="1190625" cy="27622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>
              <a:solidFill>
                <a:schemeClr val="accent1">
                  <a:lumMod val="50000"/>
                </a:schemeClr>
              </a:solidFill>
            </a:rPr>
            <a:t>Search</a:t>
          </a:r>
        </a:p>
      </xdr:txBody>
    </xdr:sp>
    <xdr:clientData/>
  </xdr:twoCellAnchor>
  <xdr:twoCellAnchor editAs="oneCell">
    <xdr:from>
      <xdr:col>5</xdr:col>
      <xdr:colOff>413418</xdr:colOff>
      <xdr:row>0</xdr:row>
      <xdr:rowOff>76200</xdr:rowOff>
    </xdr:from>
    <xdr:to>
      <xdr:col>7</xdr:col>
      <xdr:colOff>1228725</xdr:colOff>
      <xdr:row>4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5C18F17-2627-4477-B85C-BD8EDA55F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0818" y="76200"/>
          <a:ext cx="2034507" cy="952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ellantoni/AppData/Local/Microsoft/Windows/INetCache/Content.Outlook/I85RJ2GL/Search%20FBP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FBPTA Course Alignment Tool"/>
    </sheetNames>
    <definedNames>
      <definedName name="Enter"/>
    </definedNames>
    <sheetDataSet>
      <sheetData sheetId="0">
        <row r="2">
          <cell r="I2" t="str">
            <v>Commercial Structure and Building Systems</v>
          </cell>
        </row>
        <row r="3">
          <cell r="I3" t="str">
            <v>Green Design: Introduction to Indoor Environmental Air Quality</v>
          </cell>
        </row>
        <row r="4">
          <cell r="I4" t="str">
            <v>2015 NFPA 70E - Significant Changes</v>
          </cell>
        </row>
        <row r="5">
          <cell r="I5" t="str">
            <v>2016 NFPA 70E - Significant Changes</v>
          </cell>
        </row>
        <row r="6">
          <cell r="I6" t="str">
            <v>Arc Flash Hazard Analysis</v>
          </cell>
        </row>
        <row r="7">
          <cell r="I7" t="str">
            <v>ASHRAE 100: Energy Efficiency in Existing Buildings</v>
          </cell>
        </row>
        <row r="8">
          <cell r="I8" t="str">
            <v>Commercial HVAC System Essentials</v>
          </cell>
        </row>
        <row r="9">
          <cell r="I9" t="str">
            <v>Developing an Employee Safety Training Program</v>
          </cell>
        </row>
        <row r="10">
          <cell r="I10" t="str">
            <v>Safety: Electrical Part 1 - Fundamentals, Materials &amp; Equiptment Grounding</v>
          </cell>
        </row>
        <row r="11">
          <cell r="I11" t="str">
            <v>Safety: Electrical Part 2 - Hazardous Locations, Clearances &amp; Safety Practice</v>
          </cell>
        </row>
        <row r="12">
          <cell r="I12" t="str">
            <v>Environmental Safety</v>
          </cell>
        </row>
        <row r="13">
          <cell r="I13" t="str">
            <v>Facility Management Essentials</v>
          </cell>
        </row>
        <row r="14">
          <cell r="I14" t="str">
            <v>Fire Alarm Essentials</v>
          </cell>
        </row>
        <row r="15">
          <cell r="I15" t="str">
            <v>HVAC System Controls</v>
          </cell>
        </row>
        <row r="16">
          <cell r="I16" t="str">
            <v>Indoor Air Quality: Introduction, Diagnosing &amp; Mitigating</v>
          </cell>
        </row>
        <row r="17">
          <cell r="I17" t="str">
            <v>LEED V4 - Operations and Maintenance</v>
          </cell>
        </row>
        <row r="18">
          <cell r="I18" t="str">
            <v>New Building Technologies Series: Smart Building Technology</v>
          </cell>
        </row>
        <row r="19">
          <cell r="I19" t="str">
            <v>New Building Technologies Series: Smart Lighting Technology</v>
          </cell>
        </row>
        <row r="20">
          <cell r="I20" t="str">
            <v>Safety Management</v>
          </cell>
        </row>
        <row r="21">
          <cell r="I21" t="str">
            <v>Strategies for Implementing NFPA 70E®</v>
          </cell>
        </row>
        <row r="22">
          <cell r="I22" t="str">
            <v>Commercial Plumbing Systems Essentials</v>
          </cell>
        </row>
        <row r="23">
          <cell r="I23" t="str">
            <v>Introduction to ASHRAE 62.1-2010: Ventilation for Acceptable Indoor Air Quality</v>
          </cell>
        </row>
        <row r="24">
          <cell r="I24" t="str">
            <v>The Ultimate Project Manager, Chapter 01: Today’s Project Manager</v>
          </cell>
        </row>
        <row r="25">
          <cell r="I25" t="str">
            <v>The Ultimate Project Manager, Chapter 04: The Project Management Plan</v>
          </cell>
        </row>
        <row r="26">
          <cell r="I26" t="str">
            <v>The Ultimate Project Manager, Chapter 05: The Project Schedule</v>
          </cell>
        </row>
        <row r="27">
          <cell r="I27" t="str">
            <v>The Ultimate Project Manager, Chapter 06: The Project Budget</v>
          </cell>
        </row>
        <row r="28">
          <cell r="I28" t="str">
            <v>The Ultimate Project Manager, Chapter 07: Leading the Project Team</v>
          </cell>
        </row>
        <row r="29">
          <cell r="I29" t="str">
            <v>The Ultimate Project Manager, Chapter 09: Developing Effective Communications</v>
          </cell>
        </row>
        <row r="30">
          <cell r="I30" t="str">
            <v>The Ultimate Project Manager, Chapter 10: The Project Startup</v>
          </cell>
        </row>
        <row r="31">
          <cell r="I31" t="str">
            <v>The Ultimate Project Manager, Chapter 12: Managing Your Time</v>
          </cell>
        </row>
        <row r="32">
          <cell r="I32" t="str">
            <v>The Ultimate Project Manager, Chapter 13: Managing Design And Construction Phases</v>
          </cell>
        </row>
        <row r="33">
          <cell r="I33" t="str">
            <v>The Ultimate Project Manager, Chapter 14: Managing Project Quality</v>
          </cell>
        </row>
        <row r="34">
          <cell r="I34" t="str">
            <v>The Ultimate Project Manager, Chapter 16: Project Financial Management</v>
          </cell>
        </row>
        <row r="35">
          <cell r="I35" t="str">
            <v>The Ultimate Project Manager, Chapter 17: Project Management And Design Technology</v>
          </cell>
        </row>
        <row r="36">
          <cell r="I36" t="str">
            <v>The Ultimate Project Manager, Chapter 18: Monitoring And Controlling The Project</v>
          </cell>
        </row>
        <row r="37">
          <cell r="I37" t="str">
            <v>The Ultimate Project Manager, Chapter 19: Project Closeout</v>
          </cell>
        </row>
        <row r="38">
          <cell r="I38" t="str">
            <v>Electrical Arc Flash Hazards</v>
          </cell>
        </row>
        <row r="39">
          <cell r="I39" t="str">
            <v>Building a Sustainable Future</v>
          </cell>
        </row>
        <row r="40">
          <cell r="I40" t="str">
            <v>Green Design: Introduction to Sustainability and Measurement Systems</v>
          </cell>
        </row>
        <row r="41">
          <cell r="I41" t="str">
            <v>Liquefied Natural Gas (LNG): Safety &amp;  Environmental Sustainability of LNG</v>
          </cell>
        </row>
        <row r="42">
          <cell r="I42" t="str">
            <v>Staying Current - Energy Codes and Sustainability Trends</v>
          </cell>
        </row>
        <row r="43">
          <cell r="I43" t="str">
            <v>Sustainable Solutions: Air Pollution</v>
          </cell>
        </row>
        <row r="44">
          <cell r="I44" t="str">
            <v>Sustainable Solutions: Human Health and Well-Being</v>
          </cell>
        </row>
        <row r="45">
          <cell r="I45" t="str">
            <v>Sustainable Solutions: Loss of Biodiversity</v>
          </cell>
        </row>
        <row r="46">
          <cell r="I46" t="str">
            <v>Sustainable Solutions: Urban Flooding and Water Pollution</v>
          </cell>
        </row>
        <row r="47">
          <cell r="I47" t="str">
            <v>Sustainable Solutions: Water Shortages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opLeftCell="A20" workbookViewId="0">
      <selection activeCell="V46" sqref="V46"/>
    </sheetView>
  </sheetViews>
  <sheetFormatPr defaultRowHeight="15" x14ac:dyDescent="0.25"/>
  <cols>
    <col min="1" max="1" width="11.5703125" bestFit="1" customWidth="1"/>
    <col min="8" max="8" width="16.85546875" customWidth="1"/>
    <col min="10" max="10" width="16" customWidth="1"/>
  </cols>
  <sheetData>
    <row r="1" spans="1:23" ht="90.75" thickBot="1" x14ac:dyDescent="0.3">
      <c r="A1" s="31" t="s">
        <v>53</v>
      </c>
      <c r="B1" s="31" t="s">
        <v>54</v>
      </c>
      <c r="C1" s="31" t="s">
        <v>80</v>
      </c>
      <c r="D1" s="31"/>
      <c r="E1" s="31" t="s">
        <v>55</v>
      </c>
      <c r="F1" s="31" t="s">
        <v>79</v>
      </c>
      <c r="G1" s="31" t="s">
        <v>90</v>
      </c>
      <c r="H1" s="31" t="s">
        <v>60</v>
      </c>
      <c r="I1" s="31" t="s">
        <v>62</v>
      </c>
      <c r="J1" s="31" t="s">
        <v>61</v>
      </c>
      <c r="K1" s="31" t="s">
        <v>63</v>
      </c>
      <c r="L1" s="31" t="s">
        <v>71</v>
      </c>
      <c r="M1" s="31" t="s">
        <v>72</v>
      </c>
      <c r="N1" s="31" t="s">
        <v>73</v>
      </c>
      <c r="O1" s="31" t="s">
        <v>74</v>
      </c>
      <c r="P1" s="31" t="s">
        <v>75</v>
      </c>
      <c r="Q1" s="31" t="s">
        <v>76</v>
      </c>
      <c r="R1" s="31" t="s">
        <v>77</v>
      </c>
      <c r="S1" s="31" t="s">
        <v>78</v>
      </c>
      <c r="W1" s="46" t="s">
        <v>2</v>
      </c>
    </row>
    <row r="2" spans="1:23" ht="90" x14ac:dyDescent="0.25">
      <c r="A2" s="28" t="s">
        <v>8</v>
      </c>
      <c r="B2" s="28" t="s">
        <v>56</v>
      </c>
      <c r="C2" s="34">
        <v>0</v>
      </c>
      <c r="D2" s="34"/>
      <c r="E2" s="28" t="s">
        <v>57</v>
      </c>
      <c r="F2" s="34">
        <v>0</v>
      </c>
      <c r="G2" s="34"/>
      <c r="H2" s="28" t="s">
        <v>58</v>
      </c>
      <c r="I2" s="32" t="s">
        <v>59</v>
      </c>
      <c r="J2" s="34">
        <v>0</v>
      </c>
      <c r="K2" s="34">
        <v>0</v>
      </c>
      <c r="L2" s="34">
        <v>0</v>
      </c>
      <c r="M2" s="34">
        <v>0</v>
      </c>
      <c r="N2" s="34">
        <v>0</v>
      </c>
      <c r="O2" s="34">
        <v>0</v>
      </c>
      <c r="P2" s="34">
        <v>0</v>
      </c>
      <c r="Q2" s="34">
        <v>0</v>
      </c>
      <c r="R2" s="34">
        <v>0</v>
      </c>
      <c r="S2" s="34">
        <v>0</v>
      </c>
      <c r="W2" s="28" t="s">
        <v>10</v>
      </c>
    </row>
    <row r="3" spans="1:23" ht="105" x14ac:dyDescent="0.25">
      <c r="A3" s="29" t="s">
        <v>9</v>
      </c>
      <c r="B3" s="28" t="s">
        <v>56</v>
      </c>
      <c r="C3" s="34">
        <v>0</v>
      </c>
      <c r="D3" s="34"/>
      <c r="E3" s="29" t="s">
        <v>64</v>
      </c>
      <c r="F3" s="34">
        <v>0</v>
      </c>
      <c r="G3" s="34"/>
      <c r="H3" s="29" t="s">
        <v>65</v>
      </c>
      <c r="I3" s="33" t="s">
        <v>66</v>
      </c>
      <c r="J3" s="28" t="s">
        <v>67</v>
      </c>
      <c r="K3" s="33" t="s">
        <v>66</v>
      </c>
      <c r="L3" s="34">
        <v>0</v>
      </c>
      <c r="M3" s="34">
        <v>0</v>
      </c>
      <c r="N3" s="34">
        <v>0</v>
      </c>
      <c r="O3" s="34">
        <v>0</v>
      </c>
      <c r="P3" s="34">
        <v>0</v>
      </c>
      <c r="Q3" s="34">
        <v>0</v>
      </c>
      <c r="R3" s="34">
        <v>0</v>
      </c>
      <c r="S3" s="34">
        <v>0</v>
      </c>
      <c r="W3" s="30" t="s">
        <v>11</v>
      </c>
    </row>
    <row r="4" spans="1:23" ht="225" x14ac:dyDescent="0.25">
      <c r="A4" s="29" t="s">
        <v>2</v>
      </c>
      <c r="B4" s="29" t="s">
        <v>68</v>
      </c>
      <c r="C4" s="34">
        <v>0</v>
      </c>
      <c r="D4" s="34"/>
      <c r="E4" s="29" t="s">
        <v>69</v>
      </c>
      <c r="F4" s="34">
        <v>0</v>
      </c>
      <c r="G4" s="34"/>
      <c r="H4" s="29" t="s">
        <v>70</v>
      </c>
      <c r="I4" s="33" t="s">
        <v>66</v>
      </c>
      <c r="J4" s="34">
        <v>0</v>
      </c>
      <c r="K4" s="34">
        <v>0</v>
      </c>
      <c r="L4" s="34">
        <v>0</v>
      </c>
      <c r="M4" s="34">
        <v>0</v>
      </c>
      <c r="N4" s="34">
        <v>0</v>
      </c>
      <c r="O4" s="34">
        <v>0</v>
      </c>
      <c r="P4" s="34">
        <v>0</v>
      </c>
      <c r="Q4" s="34">
        <v>0</v>
      </c>
      <c r="R4" s="34">
        <v>0</v>
      </c>
      <c r="S4" s="34">
        <v>0</v>
      </c>
      <c r="W4" s="28" t="s">
        <v>12</v>
      </c>
    </row>
    <row r="5" spans="1:23" ht="150" x14ac:dyDescent="0.25">
      <c r="A5" s="28" t="s">
        <v>10</v>
      </c>
      <c r="B5" s="28" t="s">
        <v>81</v>
      </c>
      <c r="C5" s="34">
        <v>0</v>
      </c>
      <c r="D5" s="34"/>
      <c r="E5" s="28" t="s">
        <v>81</v>
      </c>
      <c r="F5" s="34">
        <v>0</v>
      </c>
      <c r="G5" s="34"/>
      <c r="H5" s="28" t="s">
        <v>82</v>
      </c>
      <c r="I5" s="32" t="s">
        <v>59</v>
      </c>
      <c r="J5" s="34">
        <v>0</v>
      </c>
      <c r="K5" s="34">
        <v>0</v>
      </c>
      <c r="L5" s="34">
        <v>0</v>
      </c>
      <c r="M5" s="34">
        <v>0</v>
      </c>
      <c r="N5" s="34">
        <v>0</v>
      </c>
      <c r="O5" s="34">
        <v>0</v>
      </c>
      <c r="P5" s="34">
        <v>0</v>
      </c>
      <c r="Q5" s="34">
        <v>0</v>
      </c>
      <c r="R5" s="34">
        <v>0</v>
      </c>
      <c r="S5" s="34">
        <v>0</v>
      </c>
      <c r="W5" s="29" t="s">
        <v>44</v>
      </c>
    </row>
    <row r="6" spans="1:23" ht="180" x14ac:dyDescent="0.25">
      <c r="A6" s="30" t="s">
        <v>11</v>
      </c>
      <c r="B6" s="29" t="s">
        <v>68</v>
      </c>
      <c r="C6" s="34">
        <v>0</v>
      </c>
      <c r="D6" s="34"/>
      <c r="E6" s="29" t="s">
        <v>69</v>
      </c>
      <c r="F6" s="28" t="s">
        <v>81</v>
      </c>
      <c r="G6" s="28"/>
      <c r="H6" s="28" t="s">
        <v>82</v>
      </c>
      <c r="I6" s="32" t="s">
        <v>59</v>
      </c>
      <c r="J6" s="29" t="s">
        <v>83</v>
      </c>
      <c r="K6" s="33" t="s">
        <v>66</v>
      </c>
      <c r="L6" s="34">
        <v>0</v>
      </c>
      <c r="M6" s="34">
        <v>0</v>
      </c>
      <c r="N6" s="34">
        <v>0</v>
      </c>
      <c r="O6" s="34">
        <v>0</v>
      </c>
      <c r="P6" s="34">
        <v>0</v>
      </c>
      <c r="Q6" s="34">
        <v>0</v>
      </c>
      <c r="R6" s="34">
        <v>0</v>
      </c>
      <c r="S6" s="34">
        <v>0</v>
      </c>
      <c r="W6" s="29" t="s">
        <v>13</v>
      </c>
    </row>
    <row r="7" spans="1:23" ht="165" x14ac:dyDescent="0.25">
      <c r="A7" s="28" t="s">
        <v>12</v>
      </c>
      <c r="B7" s="28" t="s">
        <v>56</v>
      </c>
      <c r="E7" s="28" t="s">
        <v>64</v>
      </c>
      <c r="F7" s="28" t="s">
        <v>86</v>
      </c>
      <c r="G7" s="29" t="s">
        <v>88</v>
      </c>
      <c r="H7" s="28" t="s">
        <v>84</v>
      </c>
      <c r="I7" s="33" t="s">
        <v>66</v>
      </c>
      <c r="J7" s="29" t="s">
        <v>85</v>
      </c>
      <c r="K7" s="33" t="s">
        <v>66</v>
      </c>
      <c r="L7" s="28" t="s">
        <v>87</v>
      </c>
      <c r="M7" s="33" t="s">
        <v>66</v>
      </c>
      <c r="N7" s="29" t="s">
        <v>89</v>
      </c>
      <c r="O7" s="32" t="s">
        <v>59</v>
      </c>
      <c r="W7" s="29" t="s">
        <v>27</v>
      </c>
    </row>
    <row r="8" spans="1:23" ht="180" x14ac:dyDescent="0.25">
      <c r="A8" s="29" t="s">
        <v>13</v>
      </c>
      <c r="B8" s="28" t="s">
        <v>56</v>
      </c>
      <c r="E8" s="28" t="s">
        <v>64</v>
      </c>
      <c r="H8" s="28" t="s">
        <v>91</v>
      </c>
      <c r="I8" s="33" t="s">
        <v>66</v>
      </c>
      <c r="J8" s="29" t="s">
        <v>92</v>
      </c>
      <c r="K8" s="33" t="s">
        <v>66</v>
      </c>
      <c r="L8" s="28" t="s">
        <v>65</v>
      </c>
      <c r="M8" s="33" t="s">
        <v>66</v>
      </c>
      <c r="N8" s="29" t="s">
        <v>85</v>
      </c>
      <c r="O8" s="33" t="s">
        <v>66</v>
      </c>
      <c r="W8" s="28" t="s">
        <v>8</v>
      </c>
    </row>
    <row r="9" spans="1:23" ht="375" x14ac:dyDescent="0.25">
      <c r="A9" s="28" t="s">
        <v>14</v>
      </c>
      <c r="B9" s="28" t="s">
        <v>68</v>
      </c>
      <c r="E9" s="28" t="s">
        <v>69</v>
      </c>
      <c r="F9" s="28" t="s">
        <v>81</v>
      </c>
      <c r="H9" s="28" t="s">
        <v>93</v>
      </c>
      <c r="I9" s="32" t="s">
        <v>59</v>
      </c>
      <c r="J9" s="29" t="s">
        <v>94</v>
      </c>
      <c r="K9" s="33" t="s">
        <v>66</v>
      </c>
      <c r="L9" s="28" t="s">
        <v>95</v>
      </c>
      <c r="M9" s="33" t="s">
        <v>66</v>
      </c>
      <c r="N9" s="29" t="s">
        <v>82</v>
      </c>
      <c r="O9" s="33" t="s">
        <v>66</v>
      </c>
      <c r="P9" s="28" t="s">
        <v>96</v>
      </c>
      <c r="Q9" s="32" t="s">
        <v>59</v>
      </c>
      <c r="R9" s="29" t="s">
        <v>83</v>
      </c>
      <c r="S9" s="33" t="s">
        <v>66</v>
      </c>
      <c r="W9" s="28" t="s">
        <v>14</v>
      </c>
    </row>
    <row r="10" spans="1:23" ht="180" x14ac:dyDescent="0.25">
      <c r="A10" s="29" t="s">
        <v>15</v>
      </c>
      <c r="B10" s="28" t="s">
        <v>68</v>
      </c>
      <c r="E10" s="28" t="s">
        <v>81</v>
      </c>
      <c r="F10" s="29" t="s">
        <v>97</v>
      </c>
      <c r="H10" s="28" t="s">
        <v>83</v>
      </c>
      <c r="I10" s="33" t="s">
        <v>66</v>
      </c>
      <c r="J10" s="29" t="s">
        <v>98</v>
      </c>
      <c r="K10" s="33" t="s">
        <v>66</v>
      </c>
      <c r="W10" s="28" t="s">
        <v>43</v>
      </c>
    </row>
    <row r="11" spans="1:23" ht="180" x14ac:dyDescent="0.25">
      <c r="A11" s="28" t="s">
        <v>16</v>
      </c>
      <c r="B11" s="28" t="s">
        <v>68</v>
      </c>
      <c r="E11" s="28" t="s">
        <v>81</v>
      </c>
      <c r="H11" s="28" t="s">
        <v>82</v>
      </c>
      <c r="I11" s="32" t="s">
        <v>59</v>
      </c>
      <c r="J11" s="29" t="s">
        <v>83</v>
      </c>
      <c r="K11" s="33" t="s">
        <v>66</v>
      </c>
      <c r="W11" s="28" t="s">
        <v>17</v>
      </c>
    </row>
    <row r="12" spans="1:23" ht="120" x14ac:dyDescent="0.25">
      <c r="A12" s="28" t="s">
        <v>17</v>
      </c>
      <c r="B12" s="28" t="s">
        <v>68</v>
      </c>
      <c r="E12" s="28" t="s">
        <v>69</v>
      </c>
      <c r="H12" s="28" t="s">
        <v>94</v>
      </c>
      <c r="I12" s="33" t="s">
        <v>66</v>
      </c>
      <c r="W12" s="29" t="s">
        <v>18</v>
      </c>
    </row>
    <row r="13" spans="1:23" ht="120" x14ac:dyDescent="0.25">
      <c r="A13" s="29" t="s">
        <v>18</v>
      </c>
      <c r="B13" s="29" t="s">
        <v>99</v>
      </c>
      <c r="E13" s="29" t="s">
        <v>100</v>
      </c>
      <c r="H13" s="29" t="s">
        <v>101</v>
      </c>
      <c r="I13" s="33" t="s">
        <v>66</v>
      </c>
      <c r="J13" s="28" t="s">
        <v>102</v>
      </c>
      <c r="K13" s="33" t="s">
        <v>66</v>
      </c>
      <c r="L13" s="29" t="s">
        <v>103</v>
      </c>
      <c r="M13" s="33" t="s">
        <v>66</v>
      </c>
      <c r="W13" s="29" t="s">
        <v>19</v>
      </c>
    </row>
    <row r="14" spans="1:23" ht="255" x14ac:dyDescent="0.25">
      <c r="A14" s="29" t="s">
        <v>19</v>
      </c>
      <c r="B14" s="28" t="s">
        <v>68</v>
      </c>
      <c r="E14" s="28" t="s">
        <v>69</v>
      </c>
      <c r="F14" s="29" t="s">
        <v>97</v>
      </c>
      <c r="H14" s="28" t="s">
        <v>104</v>
      </c>
      <c r="I14" s="33" t="s">
        <v>66</v>
      </c>
      <c r="J14" s="29" t="s">
        <v>105</v>
      </c>
      <c r="K14" s="33" t="s">
        <v>66</v>
      </c>
      <c r="W14" s="29" t="s">
        <v>9</v>
      </c>
    </row>
    <row r="15" spans="1:23" ht="150" x14ac:dyDescent="0.25">
      <c r="A15" s="28" t="s">
        <v>20</v>
      </c>
      <c r="B15" s="28" t="s">
        <v>56</v>
      </c>
      <c r="E15" s="28" t="s">
        <v>64</v>
      </c>
      <c r="H15" s="28" t="s">
        <v>106</v>
      </c>
      <c r="I15" s="33" t="s">
        <v>66</v>
      </c>
      <c r="J15" s="29" t="s">
        <v>107</v>
      </c>
      <c r="K15" s="33" t="s">
        <v>66</v>
      </c>
      <c r="W15" s="28" t="s">
        <v>45</v>
      </c>
    </row>
    <row r="16" spans="1:23" ht="135" x14ac:dyDescent="0.25">
      <c r="A16" s="28" t="s">
        <v>21</v>
      </c>
      <c r="B16" s="28" t="s">
        <v>56</v>
      </c>
      <c r="E16" s="28" t="s">
        <v>64</v>
      </c>
      <c r="H16" s="28" t="s">
        <v>108</v>
      </c>
      <c r="I16" s="33" t="s">
        <v>66</v>
      </c>
      <c r="J16" s="29" t="s">
        <v>65</v>
      </c>
      <c r="K16" s="32" t="s">
        <v>59</v>
      </c>
      <c r="L16" s="28" t="s">
        <v>109</v>
      </c>
      <c r="M16" s="33" t="s">
        <v>66</v>
      </c>
      <c r="W16" s="28" t="s">
        <v>20</v>
      </c>
    </row>
    <row r="17" spans="1:23" ht="135" x14ac:dyDescent="0.25">
      <c r="A17" s="29" t="s">
        <v>22</v>
      </c>
      <c r="B17" s="29" t="s">
        <v>56</v>
      </c>
      <c r="E17" s="29" t="s">
        <v>64</v>
      </c>
      <c r="H17" s="29" t="s">
        <v>65</v>
      </c>
      <c r="I17" s="33" t="s">
        <v>66</v>
      </c>
      <c r="W17" s="28" t="s">
        <v>21</v>
      </c>
    </row>
    <row r="18" spans="1:23" ht="285" x14ac:dyDescent="0.25">
      <c r="A18" s="28" t="s">
        <v>23</v>
      </c>
      <c r="B18" s="28" t="s">
        <v>56</v>
      </c>
      <c r="E18" s="28" t="s">
        <v>64</v>
      </c>
      <c r="F18" s="28" t="s">
        <v>86</v>
      </c>
      <c r="G18" s="29" t="s">
        <v>88</v>
      </c>
      <c r="H18" s="28" t="s">
        <v>84</v>
      </c>
      <c r="I18" s="33" t="s">
        <v>66</v>
      </c>
      <c r="J18" s="29" t="s">
        <v>109</v>
      </c>
      <c r="K18" s="33" t="s">
        <v>66</v>
      </c>
      <c r="L18" s="28" t="s">
        <v>106</v>
      </c>
      <c r="M18" s="33" t="s">
        <v>66</v>
      </c>
      <c r="N18" s="29" t="s">
        <v>110</v>
      </c>
      <c r="O18" s="33" t="s">
        <v>66</v>
      </c>
      <c r="P18" s="28" t="s">
        <v>87</v>
      </c>
      <c r="Q18" s="33" t="s">
        <v>66</v>
      </c>
      <c r="R18" s="29" t="s">
        <v>111</v>
      </c>
      <c r="S18" s="33" t="s">
        <v>66</v>
      </c>
      <c r="W18" s="28" t="s">
        <v>28</v>
      </c>
    </row>
    <row r="19" spans="1:23" ht="165" x14ac:dyDescent="0.25">
      <c r="A19" s="28" t="s">
        <v>24</v>
      </c>
      <c r="B19" s="28" t="s">
        <v>56</v>
      </c>
      <c r="E19" s="28" t="s">
        <v>86</v>
      </c>
      <c r="H19" s="28" t="s">
        <v>87</v>
      </c>
      <c r="I19" s="33" t="s">
        <v>66</v>
      </c>
      <c r="W19" s="29" t="s">
        <v>22</v>
      </c>
    </row>
    <row r="20" spans="1:23" ht="315" x14ac:dyDescent="0.25">
      <c r="A20" s="29" t="s">
        <v>25</v>
      </c>
      <c r="B20" s="29" t="s">
        <v>68</v>
      </c>
      <c r="E20" s="29" t="s">
        <v>69</v>
      </c>
      <c r="F20" s="29" t="s">
        <v>81</v>
      </c>
      <c r="H20" s="29" t="s">
        <v>70</v>
      </c>
      <c r="I20" s="33" t="s">
        <v>66</v>
      </c>
      <c r="J20" s="28" t="s">
        <v>93</v>
      </c>
      <c r="K20" s="32" t="s">
        <v>59</v>
      </c>
      <c r="L20" s="29" t="s">
        <v>95</v>
      </c>
      <c r="M20" s="33" t="s">
        <v>66</v>
      </c>
      <c r="N20" s="28" t="s">
        <v>112</v>
      </c>
      <c r="O20" s="32" t="s">
        <v>59</v>
      </c>
      <c r="P20" s="29" t="s">
        <v>82</v>
      </c>
      <c r="Q20" s="33" t="s">
        <v>66</v>
      </c>
      <c r="R20" s="28" t="s">
        <v>113</v>
      </c>
      <c r="S20" s="32" t="s">
        <v>59</v>
      </c>
      <c r="W20" s="29" t="s">
        <v>46</v>
      </c>
    </row>
    <row r="21" spans="1:23" ht="225" x14ac:dyDescent="0.25">
      <c r="A21" s="28" t="s">
        <v>26</v>
      </c>
      <c r="B21" s="29" t="s">
        <v>68</v>
      </c>
      <c r="E21" s="29" t="s">
        <v>69</v>
      </c>
      <c r="F21" s="28" t="s">
        <v>81</v>
      </c>
      <c r="H21" s="29" t="s">
        <v>70</v>
      </c>
      <c r="I21" s="33" t="s">
        <v>66</v>
      </c>
      <c r="J21" s="28" t="s">
        <v>82</v>
      </c>
      <c r="K21" s="32" t="s">
        <v>59</v>
      </c>
      <c r="W21" s="28" t="s">
        <v>23</v>
      </c>
    </row>
    <row r="22" spans="1:23" ht="180" x14ac:dyDescent="0.25">
      <c r="A22" s="29" t="s">
        <v>27</v>
      </c>
      <c r="B22" s="29" t="s">
        <v>56</v>
      </c>
      <c r="E22" s="29" t="s">
        <v>114</v>
      </c>
      <c r="H22" s="29" t="s">
        <v>115</v>
      </c>
      <c r="I22" s="33" t="s">
        <v>66</v>
      </c>
      <c r="J22" s="28" t="s">
        <v>116</v>
      </c>
      <c r="K22" s="33" t="s">
        <v>66</v>
      </c>
      <c r="L22" s="29" t="s">
        <v>117</v>
      </c>
      <c r="M22" s="33" t="s">
        <v>66</v>
      </c>
      <c r="W22" s="28" t="s">
        <v>24</v>
      </c>
    </row>
    <row r="23" spans="1:23" ht="135" x14ac:dyDescent="0.25">
      <c r="A23" s="28" t="s">
        <v>28</v>
      </c>
      <c r="B23" s="28" t="s">
        <v>56</v>
      </c>
      <c r="E23" s="28" t="s">
        <v>64</v>
      </c>
      <c r="H23" s="28" t="s">
        <v>65</v>
      </c>
      <c r="I23" s="33" t="s">
        <v>66</v>
      </c>
      <c r="J23" s="29" t="s">
        <v>85</v>
      </c>
      <c r="K23" s="33" t="s">
        <v>66</v>
      </c>
      <c r="W23" s="29" t="s">
        <v>25</v>
      </c>
    </row>
    <row r="24" spans="1:23" ht="165" x14ac:dyDescent="0.25">
      <c r="A24" s="29" t="s">
        <v>29</v>
      </c>
      <c r="B24" s="28" t="s">
        <v>118</v>
      </c>
      <c r="E24" s="28" t="s">
        <v>119</v>
      </c>
      <c r="F24" s="29" t="s">
        <v>122</v>
      </c>
      <c r="H24" s="28" t="s">
        <v>120</v>
      </c>
      <c r="I24" s="33" t="s">
        <v>66</v>
      </c>
      <c r="J24" s="29" t="s">
        <v>121</v>
      </c>
      <c r="K24" s="33" t="s">
        <v>66</v>
      </c>
      <c r="W24" s="29" t="s">
        <v>15</v>
      </c>
    </row>
    <row r="25" spans="1:23" ht="165" x14ac:dyDescent="0.25">
      <c r="A25" s="28" t="s">
        <v>30</v>
      </c>
      <c r="B25" s="28" t="s">
        <v>118</v>
      </c>
      <c r="E25" s="28" t="s">
        <v>119</v>
      </c>
      <c r="H25" s="28" t="s">
        <v>120</v>
      </c>
      <c r="I25" s="33" t="s">
        <v>66</v>
      </c>
      <c r="W25" s="28" t="s">
        <v>16</v>
      </c>
    </row>
    <row r="26" spans="1:23" ht="165" x14ac:dyDescent="0.25">
      <c r="A26" s="29" t="s">
        <v>31</v>
      </c>
      <c r="B26" s="29" t="s">
        <v>118</v>
      </c>
      <c r="E26" s="29" t="s">
        <v>119</v>
      </c>
      <c r="H26" s="29" t="s">
        <v>120</v>
      </c>
      <c r="I26" s="33" t="s">
        <v>66</v>
      </c>
      <c r="W26" s="29" t="s">
        <v>47</v>
      </c>
    </row>
    <row r="27" spans="1:23" ht="195" x14ac:dyDescent="0.25">
      <c r="A27" s="28" t="s">
        <v>32</v>
      </c>
      <c r="B27" s="28" t="s">
        <v>118</v>
      </c>
      <c r="C27" s="29" t="s">
        <v>123</v>
      </c>
      <c r="D27" s="29"/>
      <c r="E27" s="28" t="s">
        <v>119</v>
      </c>
      <c r="F27" s="29" t="s">
        <v>125</v>
      </c>
      <c r="H27" s="28" t="s">
        <v>120</v>
      </c>
      <c r="I27" s="33" t="s">
        <v>66</v>
      </c>
      <c r="J27" s="29" t="s">
        <v>124</v>
      </c>
      <c r="K27" s="32" t="s">
        <v>59</v>
      </c>
      <c r="L27" s="28" t="s">
        <v>126</v>
      </c>
      <c r="M27" s="32" t="s">
        <v>59</v>
      </c>
      <c r="W27" s="28" t="s">
        <v>26</v>
      </c>
    </row>
    <row r="28" spans="1:23" ht="120" x14ac:dyDescent="0.25">
      <c r="A28" s="28" t="s">
        <v>33</v>
      </c>
      <c r="B28" s="29" t="s">
        <v>118</v>
      </c>
      <c r="C28" s="28" t="s">
        <v>99</v>
      </c>
      <c r="D28" s="28"/>
      <c r="E28" s="29" t="s">
        <v>119</v>
      </c>
      <c r="F28" s="28" t="s">
        <v>100</v>
      </c>
      <c r="H28" s="29" t="s">
        <v>127</v>
      </c>
      <c r="I28" s="33" t="s">
        <v>66</v>
      </c>
      <c r="J28" s="28" t="s">
        <v>101</v>
      </c>
      <c r="K28" s="33" t="s">
        <v>66</v>
      </c>
      <c r="W28" s="28" t="s">
        <v>48</v>
      </c>
    </row>
    <row r="29" spans="1:23" ht="135" x14ac:dyDescent="0.25">
      <c r="A29" s="29" t="s">
        <v>34</v>
      </c>
      <c r="B29" s="29" t="s">
        <v>99</v>
      </c>
      <c r="E29" s="29" t="s">
        <v>100</v>
      </c>
      <c r="H29" s="29" t="s">
        <v>101</v>
      </c>
      <c r="I29" s="33" t="s">
        <v>66</v>
      </c>
      <c r="W29" s="28" t="s">
        <v>49</v>
      </c>
    </row>
    <row r="30" spans="1:23" ht="105" x14ac:dyDescent="0.25">
      <c r="A30" s="28" t="s">
        <v>35</v>
      </c>
      <c r="B30" s="28" t="s">
        <v>99</v>
      </c>
      <c r="E30" s="28" t="s">
        <v>100</v>
      </c>
      <c r="H30" s="28" t="s">
        <v>103</v>
      </c>
      <c r="I30" s="33" t="s">
        <v>66</v>
      </c>
      <c r="W30" s="29" t="s">
        <v>50</v>
      </c>
    </row>
    <row r="31" spans="1:23" ht="120" x14ac:dyDescent="0.25">
      <c r="A31" s="29" t="s">
        <v>36</v>
      </c>
      <c r="B31" s="29" t="s">
        <v>99</v>
      </c>
      <c r="E31" s="29" t="s">
        <v>100</v>
      </c>
      <c r="H31" s="29" t="s">
        <v>101</v>
      </c>
      <c r="I31" s="33" t="s">
        <v>66</v>
      </c>
      <c r="W31" s="28" t="s">
        <v>51</v>
      </c>
    </row>
    <row r="32" spans="1:23" ht="180" x14ac:dyDescent="0.25">
      <c r="A32" s="29" t="s">
        <v>37</v>
      </c>
      <c r="B32" s="28" t="s">
        <v>118</v>
      </c>
      <c r="E32" s="28" t="s">
        <v>119</v>
      </c>
      <c r="F32" s="29" t="s">
        <v>122</v>
      </c>
      <c r="G32" s="29" t="s">
        <v>129</v>
      </c>
      <c r="H32" s="29" t="s">
        <v>121</v>
      </c>
      <c r="I32" s="33" t="s">
        <v>66</v>
      </c>
      <c r="J32" s="28" t="s">
        <v>128</v>
      </c>
      <c r="K32" s="33" t="s">
        <v>66</v>
      </c>
      <c r="L32" s="29" t="s">
        <v>130</v>
      </c>
      <c r="M32" s="33" t="s">
        <v>66</v>
      </c>
      <c r="W32" s="29" t="s">
        <v>52</v>
      </c>
    </row>
    <row r="33" spans="1:23" ht="150" x14ac:dyDescent="0.25">
      <c r="A33" s="28" t="s">
        <v>38</v>
      </c>
      <c r="B33" s="28" t="s">
        <v>118</v>
      </c>
      <c r="E33" s="28" t="s">
        <v>122</v>
      </c>
      <c r="H33" s="28" t="s">
        <v>121</v>
      </c>
      <c r="I33" s="33" t="s">
        <v>66</v>
      </c>
      <c r="W33" s="29" t="s">
        <v>29</v>
      </c>
    </row>
    <row r="34" spans="1:23" ht="150" x14ac:dyDescent="0.25">
      <c r="A34" s="29" t="s">
        <v>39</v>
      </c>
      <c r="B34" s="29" t="s">
        <v>118</v>
      </c>
      <c r="C34" s="28" t="s">
        <v>123</v>
      </c>
      <c r="D34" s="28"/>
      <c r="E34" s="29" t="s">
        <v>119</v>
      </c>
      <c r="F34" s="28" t="s">
        <v>131</v>
      </c>
      <c r="H34" s="29" t="s">
        <v>127</v>
      </c>
      <c r="I34" s="33" t="s">
        <v>66</v>
      </c>
      <c r="J34" s="28" t="s">
        <v>124</v>
      </c>
      <c r="K34" s="32" t="s">
        <v>59</v>
      </c>
      <c r="W34" s="28" t="s">
        <v>30</v>
      </c>
    </row>
    <row r="35" spans="1:23" ht="180" x14ac:dyDescent="0.25">
      <c r="A35" s="29" t="s">
        <v>40</v>
      </c>
      <c r="B35" s="29" t="s">
        <v>118</v>
      </c>
      <c r="E35" s="29" t="s">
        <v>132</v>
      </c>
      <c r="H35" s="29" t="s">
        <v>133</v>
      </c>
      <c r="I35" s="32" t="s">
        <v>59</v>
      </c>
      <c r="W35" s="29" t="s">
        <v>31</v>
      </c>
    </row>
    <row r="36" spans="1:23" ht="180" x14ac:dyDescent="0.25">
      <c r="A36" s="28" t="s">
        <v>41</v>
      </c>
      <c r="B36" s="28" t="s">
        <v>118</v>
      </c>
      <c r="C36" s="29" t="s">
        <v>123</v>
      </c>
      <c r="D36" s="29"/>
      <c r="E36" s="28" t="s">
        <v>122</v>
      </c>
      <c r="F36" s="29" t="s">
        <v>131</v>
      </c>
      <c r="H36" s="28" t="s">
        <v>121</v>
      </c>
      <c r="I36" s="33" t="s">
        <v>66</v>
      </c>
      <c r="J36" s="29" t="s">
        <v>124</v>
      </c>
      <c r="K36" s="32" t="s">
        <v>59</v>
      </c>
      <c r="L36" s="28" t="s">
        <v>134</v>
      </c>
      <c r="M36" s="33" t="s">
        <v>66</v>
      </c>
      <c r="N36" s="29" t="s">
        <v>135</v>
      </c>
      <c r="O36" s="32" t="s">
        <v>59</v>
      </c>
      <c r="P36" s="28" t="s">
        <v>136</v>
      </c>
      <c r="Q36" s="33" t="s">
        <v>66</v>
      </c>
      <c r="W36" s="28" t="s">
        <v>32</v>
      </c>
    </row>
    <row r="37" spans="1:23" ht="150" x14ac:dyDescent="0.25">
      <c r="A37" s="29" t="s">
        <v>42</v>
      </c>
      <c r="B37" s="29" t="s">
        <v>118</v>
      </c>
      <c r="E37" s="29" t="s">
        <v>129</v>
      </c>
      <c r="H37" s="29" t="s">
        <v>137</v>
      </c>
      <c r="I37" s="33" t="s">
        <v>66</v>
      </c>
      <c r="W37" s="28" t="s">
        <v>33</v>
      </c>
    </row>
    <row r="38" spans="1:23" ht="165" x14ac:dyDescent="0.25">
      <c r="A38" s="28" t="s">
        <v>43</v>
      </c>
      <c r="B38" s="28" t="s">
        <v>68</v>
      </c>
      <c r="E38" s="28" t="s">
        <v>81</v>
      </c>
      <c r="H38" s="28" t="s">
        <v>82</v>
      </c>
      <c r="I38" s="32" t="s">
        <v>59</v>
      </c>
      <c r="W38" s="29" t="s">
        <v>34</v>
      </c>
    </row>
    <row r="39" spans="1:23" ht="285" x14ac:dyDescent="0.25">
      <c r="A39" s="29" t="s">
        <v>44</v>
      </c>
      <c r="B39" s="29" t="s">
        <v>138</v>
      </c>
      <c r="E39" s="29" t="s">
        <v>139</v>
      </c>
      <c r="F39" s="28" t="s">
        <v>141</v>
      </c>
      <c r="H39" s="29" t="s">
        <v>140</v>
      </c>
      <c r="I39" s="32" t="s">
        <v>59</v>
      </c>
      <c r="J39" s="28" t="s">
        <v>142</v>
      </c>
      <c r="K39" s="33" t="s">
        <v>66</v>
      </c>
      <c r="L39" s="29" t="s">
        <v>143</v>
      </c>
      <c r="M39" s="32" t="s">
        <v>59</v>
      </c>
      <c r="W39" s="28" t="s">
        <v>35</v>
      </c>
    </row>
    <row r="40" spans="1:23" ht="270" x14ac:dyDescent="0.25">
      <c r="A40" s="28" t="s">
        <v>45</v>
      </c>
      <c r="B40" s="28" t="s">
        <v>144</v>
      </c>
      <c r="C40" s="29" t="s">
        <v>138</v>
      </c>
      <c r="D40" s="28" t="s">
        <v>147</v>
      </c>
      <c r="E40" s="28" t="s">
        <v>145</v>
      </c>
      <c r="F40" s="29" t="s">
        <v>141</v>
      </c>
      <c r="G40" s="28" t="s">
        <v>148</v>
      </c>
      <c r="H40" s="28" t="s">
        <v>146</v>
      </c>
      <c r="I40" s="32" t="s">
        <v>59</v>
      </c>
      <c r="J40" s="29" t="s">
        <v>142</v>
      </c>
      <c r="K40" s="33" t="s">
        <v>66</v>
      </c>
      <c r="L40" s="28" t="s">
        <v>149</v>
      </c>
      <c r="M40" s="33" t="s">
        <v>66</v>
      </c>
      <c r="W40" s="29" t="s">
        <v>36</v>
      </c>
    </row>
    <row r="41" spans="1:23" ht="255" x14ac:dyDescent="0.25">
      <c r="A41" s="29" t="s">
        <v>46</v>
      </c>
      <c r="B41" s="29" t="s">
        <v>68</v>
      </c>
      <c r="E41" s="29" t="s">
        <v>69</v>
      </c>
      <c r="H41" s="29" t="s">
        <v>104</v>
      </c>
      <c r="I41" s="33" t="s">
        <v>66</v>
      </c>
      <c r="J41" s="28" t="s">
        <v>94</v>
      </c>
      <c r="K41" s="33" t="s">
        <v>66</v>
      </c>
      <c r="W41" s="29" t="s">
        <v>37</v>
      </c>
    </row>
    <row r="42" spans="1:23" ht="210" x14ac:dyDescent="0.25">
      <c r="A42" s="29" t="s">
        <v>47</v>
      </c>
      <c r="B42" s="29" t="s">
        <v>150</v>
      </c>
      <c r="C42" s="28" t="s">
        <v>138</v>
      </c>
      <c r="E42" s="29" t="s">
        <v>151</v>
      </c>
      <c r="F42" s="28" t="s">
        <v>141</v>
      </c>
      <c r="H42" s="29" t="s">
        <v>152</v>
      </c>
      <c r="I42" s="33" t="s">
        <v>66</v>
      </c>
      <c r="J42" s="28" t="s">
        <v>143</v>
      </c>
      <c r="K42" s="32" t="s">
        <v>59</v>
      </c>
      <c r="L42" s="29" t="s">
        <v>153</v>
      </c>
      <c r="M42" s="33" t="s">
        <v>66</v>
      </c>
      <c r="W42" s="28" t="s">
        <v>38</v>
      </c>
    </row>
    <row r="43" spans="1:23" ht="255" x14ac:dyDescent="0.25">
      <c r="A43" s="28" t="s">
        <v>48</v>
      </c>
      <c r="B43" s="28" t="s">
        <v>154</v>
      </c>
      <c r="C43" s="29" t="s">
        <v>138</v>
      </c>
      <c r="E43" s="28" t="s">
        <v>155</v>
      </c>
      <c r="F43" s="29" t="s">
        <v>141</v>
      </c>
      <c r="H43" s="28" t="s">
        <v>156</v>
      </c>
      <c r="I43" s="33" t="s">
        <v>66</v>
      </c>
      <c r="J43" s="29" t="s">
        <v>157</v>
      </c>
      <c r="K43" s="33" t="s">
        <v>66</v>
      </c>
      <c r="L43" s="28" t="s">
        <v>142</v>
      </c>
      <c r="M43" s="33" t="s">
        <v>66</v>
      </c>
      <c r="W43" s="29" t="s">
        <v>39</v>
      </c>
    </row>
    <row r="44" spans="1:23" ht="195" x14ac:dyDescent="0.25">
      <c r="A44" s="28" t="s">
        <v>49</v>
      </c>
      <c r="B44" s="29" t="s">
        <v>138</v>
      </c>
      <c r="E44" s="29" t="s">
        <v>141</v>
      </c>
      <c r="H44" s="29" t="s">
        <v>157</v>
      </c>
      <c r="I44" s="33" t="s">
        <v>66</v>
      </c>
      <c r="J44" s="28" t="s">
        <v>142</v>
      </c>
      <c r="K44" s="33" t="s">
        <v>66</v>
      </c>
      <c r="W44" s="29" t="s">
        <v>40</v>
      </c>
    </row>
    <row r="45" spans="1:23" ht="285" x14ac:dyDescent="0.25">
      <c r="A45" s="29" t="s">
        <v>50</v>
      </c>
      <c r="B45" s="29" t="s">
        <v>154</v>
      </c>
      <c r="C45" s="28" t="s">
        <v>144</v>
      </c>
      <c r="D45" s="29" t="s">
        <v>138</v>
      </c>
      <c r="E45" s="29" t="s">
        <v>158</v>
      </c>
      <c r="F45" s="28" t="s">
        <v>145</v>
      </c>
      <c r="G45" s="29" t="s">
        <v>141</v>
      </c>
      <c r="H45" s="29" t="s">
        <v>159</v>
      </c>
      <c r="I45" s="33" t="s">
        <v>66</v>
      </c>
      <c r="J45" s="28" t="s">
        <v>160</v>
      </c>
      <c r="K45" s="33" t="s">
        <v>66</v>
      </c>
      <c r="L45" s="29" t="s">
        <v>157</v>
      </c>
      <c r="M45" s="33" t="s">
        <v>66</v>
      </c>
      <c r="N45" s="28" t="s">
        <v>142</v>
      </c>
      <c r="O45" s="33" t="s">
        <v>66</v>
      </c>
      <c r="P45" s="29" t="s">
        <v>143</v>
      </c>
      <c r="Q45" s="33" t="s">
        <v>66</v>
      </c>
      <c r="W45" s="28" t="s">
        <v>41</v>
      </c>
    </row>
    <row r="46" spans="1:23" ht="285" x14ac:dyDescent="0.25">
      <c r="A46" s="28" t="s">
        <v>51</v>
      </c>
      <c r="B46" s="28" t="s">
        <v>138</v>
      </c>
      <c r="E46" s="28" t="s">
        <v>141</v>
      </c>
      <c r="H46" s="28" t="s">
        <v>157</v>
      </c>
      <c r="I46" s="33" t="s">
        <v>66</v>
      </c>
      <c r="J46" s="29" t="s">
        <v>142</v>
      </c>
      <c r="K46" s="33" t="s">
        <v>66</v>
      </c>
      <c r="L46" s="28" t="s">
        <v>143</v>
      </c>
      <c r="M46" s="33" t="s">
        <v>66</v>
      </c>
      <c r="W46" s="29" t="s">
        <v>42</v>
      </c>
    </row>
    <row r="47" spans="1:23" ht="375" x14ac:dyDescent="0.25">
      <c r="A47" s="29" t="s">
        <v>52</v>
      </c>
      <c r="B47" s="29" t="s">
        <v>138</v>
      </c>
      <c r="C47" s="28" t="s">
        <v>161</v>
      </c>
      <c r="E47" s="29" t="s">
        <v>141</v>
      </c>
      <c r="F47" s="28" t="s">
        <v>162</v>
      </c>
      <c r="H47" s="29" t="s">
        <v>157</v>
      </c>
      <c r="I47" s="33" t="s">
        <v>66</v>
      </c>
      <c r="J47" s="28" t="s">
        <v>142</v>
      </c>
      <c r="K47" s="33" t="s">
        <v>66</v>
      </c>
      <c r="L47" s="29" t="s">
        <v>143</v>
      </c>
      <c r="M47" s="33" t="s">
        <v>66</v>
      </c>
      <c r="N47" s="28" t="s">
        <v>163</v>
      </c>
      <c r="O47" s="33" t="s">
        <v>66</v>
      </c>
      <c r="P47" s="29" t="s">
        <v>164</v>
      </c>
      <c r="Q47" s="33" t="s">
        <v>66</v>
      </c>
      <c r="W47" s="47"/>
    </row>
  </sheetData>
  <sortState ref="W1:W47">
    <sortCondition ref="W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showZeros="0" tabSelected="1" workbookViewId="0">
      <selection activeCell="B3" sqref="B3:D3"/>
    </sheetView>
  </sheetViews>
  <sheetFormatPr defaultRowHeight="15" x14ac:dyDescent="0.25"/>
  <cols>
    <col min="1" max="1" width="32" customWidth="1"/>
    <col min="3" max="3" width="26.5703125" customWidth="1"/>
    <col min="4" max="4" width="42.28515625" customWidth="1"/>
    <col min="5" max="5" width="47.42578125" customWidth="1"/>
    <col min="8" max="8" width="23" customWidth="1"/>
  </cols>
  <sheetData>
    <row r="1" spans="1:8" ht="26.25" x14ac:dyDescent="0.25">
      <c r="A1" s="1"/>
      <c r="B1" s="2" t="s">
        <v>0</v>
      </c>
      <c r="C1" s="2"/>
      <c r="D1" s="2"/>
      <c r="E1" s="3"/>
    </row>
    <row r="2" spans="1:8" x14ac:dyDescent="0.25">
      <c r="A2" s="4"/>
      <c r="B2" s="5" t="s">
        <v>1</v>
      </c>
      <c r="C2" s="6"/>
      <c r="D2" s="6"/>
      <c r="E2" s="7"/>
    </row>
    <row r="3" spans="1:8" ht="18.75" x14ac:dyDescent="0.25">
      <c r="A3" s="8"/>
      <c r="B3" s="9" t="s">
        <v>25</v>
      </c>
      <c r="C3" s="9"/>
      <c r="D3" s="9"/>
      <c r="E3" s="7"/>
    </row>
    <row r="4" spans="1:8" x14ac:dyDescent="0.25">
      <c r="A4" s="4"/>
      <c r="B4" s="10"/>
      <c r="C4" s="10"/>
      <c r="D4" s="10"/>
      <c r="E4" s="7"/>
    </row>
    <row r="5" spans="1:8" x14ac:dyDescent="0.25">
      <c r="A5" s="11"/>
      <c r="B5" s="12"/>
      <c r="C5" s="12"/>
      <c r="D5" s="12"/>
      <c r="E5" s="13"/>
    </row>
    <row r="6" spans="1:8" x14ac:dyDescent="0.25">
      <c r="A6" s="14" t="s">
        <v>3</v>
      </c>
      <c r="B6" s="15"/>
      <c r="C6" s="15"/>
      <c r="D6" s="15"/>
      <c r="E6" s="16"/>
    </row>
    <row r="7" spans="1:8" ht="15.75" x14ac:dyDescent="0.25">
      <c r="A7" s="48" t="s">
        <v>4</v>
      </c>
      <c r="B7" s="49" t="str">
        <f>IF(B3&lt;=0,"",B3)</f>
        <v>Safety Management</v>
      </c>
      <c r="C7" s="49"/>
      <c r="D7" s="49"/>
      <c r="E7" s="50"/>
    </row>
    <row r="8" spans="1:8" ht="18.75" customHeight="1" x14ac:dyDescent="0.25">
      <c r="A8" s="17" t="s">
        <v>5</v>
      </c>
      <c r="B8" s="51" t="str">
        <f>IF(B3="","",INDEX(Core_Competency_Area_1,MATCH(B3:D3,Course_Titles,0)))</f>
        <v>5. Safety</v>
      </c>
      <c r="C8" s="51"/>
      <c r="D8" s="51"/>
      <c r="E8" s="52"/>
    </row>
    <row r="9" spans="1:8" ht="21" customHeight="1" x14ac:dyDescent="0.25">
      <c r="A9" s="17"/>
      <c r="B9" s="51">
        <f>IF(B3="","",INDEX(Core_Competency_Area_2,MATCH(B3:D3,Course_Titles,0)))</f>
        <v>0</v>
      </c>
      <c r="C9" s="51"/>
      <c r="D9" s="51"/>
      <c r="E9" s="52"/>
    </row>
    <row r="10" spans="1:8" ht="18" customHeight="1" x14ac:dyDescent="0.25">
      <c r="A10" s="17"/>
      <c r="B10" s="51">
        <f>IF(B3="","",INDEX(Core_Competency_Area_3,MATCH(B3:D3,Course_Titles,0)))</f>
        <v>0</v>
      </c>
      <c r="C10" s="51"/>
      <c r="D10" s="51"/>
      <c r="E10" s="52"/>
    </row>
    <row r="11" spans="1:8" ht="15.75" x14ac:dyDescent="0.25">
      <c r="A11" s="42" t="s">
        <v>6</v>
      </c>
      <c r="B11" s="53" t="str">
        <f>IF(B3="","",INDEX(Competency_1,MATCH(B3:D3,Course_Titles,0)))</f>
        <v>5.1. Infrastructure</v>
      </c>
      <c r="C11" s="53"/>
      <c r="D11" s="53"/>
      <c r="E11" s="54"/>
    </row>
    <row r="12" spans="1:8" ht="15.75" customHeight="1" x14ac:dyDescent="0.25">
      <c r="A12" s="18"/>
      <c r="B12" s="55" t="str">
        <f>IF(B3=""," ",INDEX(Competency_2,MATCH(B3:D3,Course_Titles,0)))</f>
        <v>5.2. Contractor Program Oversight</v>
      </c>
      <c r="C12" s="55"/>
      <c r="D12" s="55"/>
      <c r="E12" s="56"/>
    </row>
    <row r="13" spans="1:8" ht="15.75" x14ac:dyDescent="0.25">
      <c r="A13" s="38"/>
      <c r="B13" s="55">
        <f>IF(B3="","",INDEX(Competency_3,MATCH(B3:D3,Course_Titles,0)))</f>
        <v>0</v>
      </c>
      <c r="C13" s="55"/>
      <c r="D13" s="55"/>
      <c r="E13" s="56"/>
    </row>
    <row r="14" spans="1:8" ht="15.75" x14ac:dyDescent="0.25">
      <c r="A14" s="38"/>
      <c r="B14" s="19"/>
      <c r="C14" s="19"/>
      <c r="D14" s="19"/>
      <c r="E14" s="20"/>
      <c r="F14" s="21" t="s">
        <v>165</v>
      </c>
      <c r="G14" s="22"/>
      <c r="H14" s="23"/>
    </row>
    <row r="15" spans="1:8" ht="33.75" customHeight="1" x14ac:dyDescent="0.25">
      <c r="A15" s="40" t="s">
        <v>7</v>
      </c>
      <c r="B15" s="36" t="str">
        <f>IF(B3="","",INDEX(Performance_1,MATCH(B3:D3,Course_Titles,0)))</f>
        <v>5.1.5. Demonstrate the ability to manage compliance with NFPA 70E 2015 for determining incident energy and marking the electrical components for the hazard distance and proper arc rated protective equipment</v>
      </c>
      <c r="C15" s="36"/>
      <c r="D15" s="36"/>
      <c r="E15" s="37"/>
      <c r="F15" s="43" t="str">
        <f>IF(B3="","",INDEX(Sheet2!I:I,MATCH(B3,Sheet2!A:A,0)))</f>
        <v>Partial</v>
      </c>
      <c r="G15" s="44"/>
      <c r="H15" s="45"/>
    </row>
    <row r="16" spans="1:8" ht="29.25" customHeight="1" x14ac:dyDescent="0.25">
      <c r="A16" s="35"/>
      <c r="B16" s="24" t="str">
        <f>IF(B3="","",INDEX(Performance_2,MATCH(B3:D3,Course_Titles,0)))</f>
        <v>5.1.6. Demonstrate the ability to ensure that all building confined spaces are evaluated and marked.</v>
      </c>
      <c r="C16" s="24"/>
      <c r="D16" s="24"/>
      <c r="E16" s="25"/>
      <c r="F16" s="26" t="str">
        <f>IF(B3="","",INDEX(Sheet2!K:K,MATCH(B3,Sheet2!A:A,0)))</f>
        <v>Yes</v>
      </c>
      <c r="G16" s="26"/>
      <c r="H16" s="27"/>
    </row>
    <row r="17" spans="1:8" ht="30.75" customHeight="1" x14ac:dyDescent="0.25">
      <c r="A17" s="35"/>
      <c r="B17" s="24" t="str">
        <f>IF(B3="","",INDEX(Performance_3,MATCH(B3:D3,Course_Titles,0)))</f>
        <v xml:space="preserve">5.2.2. Demonstrate knowledge of permit system for hot welding work and for confined space work. </v>
      </c>
      <c r="C17" s="24"/>
      <c r="D17" s="24"/>
      <c r="E17" s="25"/>
      <c r="F17" s="39" t="str">
        <f>IF(B3="","",INDEX(Sheet2!M:M,MATCH(B3,Sheet2!A:A,0)))</f>
        <v>Partial</v>
      </c>
      <c r="G17" s="39"/>
      <c r="H17" s="39"/>
    </row>
    <row r="18" spans="1:8" ht="28.5" customHeight="1" x14ac:dyDescent="0.25">
      <c r="A18" s="35"/>
      <c r="B18" s="24" t="str">
        <f>IF(B3="","",INDEX(Performance_4,MATCH(B3:D3,Course_Titles,0)))</f>
        <v xml:space="preserve">5.2.3. Demonstrate knowledge of fall protection of people and tools/materials for contractor and occupants. </v>
      </c>
      <c r="C18" s="24"/>
      <c r="D18" s="24"/>
      <c r="E18" s="25"/>
      <c r="F18" s="39" t="str">
        <f>IF(B3="","",INDEX(Sheet2!O:O,MATCH(B3,Sheet2!A:A,0)))</f>
        <v>Yes</v>
      </c>
      <c r="G18" s="39"/>
      <c r="H18" s="39"/>
    </row>
    <row r="19" spans="1:8" ht="28.5" customHeight="1" x14ac:dyDescent="0.25">
      <c r="A19" s="35"/>
      <c r="B19" s="24" t="str">
        <f>IF(B3="","",INDEX(Performance_5,MATCH(B3:D3,Course_Titles,0)))</f>
        <v xml:space="preserve">5.2.4. Demonstrate knowledge of protection of electrical hazards to employees and to building infrastructure; arc rated clothing, lock out/tag out program. </v>
      </c>
      <c r="C19" s="24"/>
      <c r="D19" s="24"/>
      <c r="E19" s="25"/>
      <c r="F19" s="39" t="str">
        <f>IF(B3="","",INDEX(Sheet2!Q:Q,MATCH(B3,Sheet2!A:A,0)))</f>
        <v>Partial</v>
      </c>
      <c r="G19" s="39"/>
      <c r="H19" s="39"/>
    </row>
    <row r="20" spans="1:8" ht="31.5" customHeight="1" x14ac:dyDescent="0.25">
      <c r="A20" s="41"/>
      <c r="B20" s="24" t="str">
        <f>IF(B3="","",INDEX(Performance_6,MATCH(B3:D3,Course_Titles,0)))</f>
        <v xml:space="preserve">5.2.6. Demonstrate knowledge of adequate fall protection working from ladders/heights </v>
      </c>
      <c r="C20" s="24"/>
      <c r="D20" s="24"/>
      <c r="E20" s="25"/>
      <c r="F20" s="39" t="str">
        <f>IF(B3="","",INDEX(Sheet2!S:S,MATCH(B3,Sheet2!A:A,0)))</f>
        <v>Yes</v>
      </c>
      <c r="G20" s="39"/>
      <c r="H20" s="39"/>
    </row>
  </sheetData>
  <mergeCells count="25">
    <mergeCell ref="F20:H20"/>
    <mergeCell ref="B17:E17"/>
    <mergeCell ref="B18:E18"/>
    <mergeCell ref="B19:E19"/>
    <mergeCell ref="B20:E20"/>
    <mergeCell ref="B13:E13"/>
    <mergeCell ref="B14:E14"/>
    <mergeCell ref="B9:E9"/>
    <mergeCell ref="B10:E10"/>
    <mergeCell ref="F14:H14"/>
    <mergeCell ref="F17:H17"/>
    <mergeCell ref="F18:H18"/>
    <mergeCell ref="F19:H19"/>
    <mergeCell ref="B11:E11"/>
    <mergeCell ref="B12:E12"/>
    <mergeCell ref="B15:E15"/>
    <mergeCell ref="F15:H15"/>
    <mergeCell ref="B16:E16"/>
    <mergeCell ref="F16:H16"/>
    <mergeCell ref="B1:D1"/>
    <mergeCell ref="B2:D2"/>
    <mergeCell ref="B3:D3"/>
    <mergeCell ref="A6:E6"/>
    <mergeCell ref="B7:E7"/>
    <mergeCell ref="B8:E8"/>
  </mergeCells>
  <dataValidations count="1">
    <dataValidation type="list" allowBlank="1" showErrorMessage="1" promptTitle="Choose Course From Drop-Down Men" sqref="B3:D3">
      <formula1>ABC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Sheet2</vt:lpstr>
      <vt:lpstr>FBPTA Course Alignment Tool</vt:lpstr>
      <vt:lpstr>ABC</vt:lpstr>
      <vt:lpstr>Competency_1</vt:lpstr>
      <vt:lpstr>Competency_2</vt:lpstr>
      <vt:lpstr>Competency_3</vt:lpstr>
      <vt:lpstr>Core_Competency_Area_1</vt:lpstr>
      <vt:lpstr>Core_Competency_Area_2</vt:lpstr>
      <vt:lpstr>Core_Competency_Area_3</vt:lpstr>
      <vt:lpstr>Course_Titles</vt:lpstr>
      <vt:lpstr>Map_1</vt:lpstr>
      <vt:lpstr>Map_2</vt:lpstr>
      <vt:lpstr>Map_3</vt:lpstr>
      <vt:lpstr>Map_4</vt:lpstr>
      <vt:lpstr>Map_5</vt:lpstr>
      <vt:lpstr>Map_6</vt:lpstr>
      <vt:lpstr>Performance_1</vt:lpstr>
      <vt:lpstr>Performance_2</vt:lpstr>
      <vt:lpstr>Performance_3</vt:lpstr>
      <vt:lpstr>Performance_4</vt:lpstr>
      <vt:lpstr>Performance_5</vt:lpstr>
      <vt:lpstr>Performance_6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Bellantoni</dc:creator>
  <cp:lastModifiedBy>Olivia Bellantoni</cp:lastModifiedBy>
  <dcterms:created xsi:type="dcterms:W3CDTF">2017-03-02T18:33:49Z</dcterms:created>
  <dcterms:modified xsi:type="dcterms:W3CDTF">2017-03-02T20:15:19Z</dcterms:modified>
</cp:coreProperties>
</file>